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A3417559-2460-4892-9A5F-FAB1F1D780E5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3" l="1"/>
  <c r="D18" i="3"/>
  <c r="C18" i="3"/>
  <c r="C20" i="3" s="1"/>
  <c r="C9" i="3"/>
  <c r="D8" i="3"/>
  <c r="E8" i="3" s="1"/>
  <c r="C7" i="3"/>
  <c r="E7" i="3" s="1"/>
  <c r="D6" i="3"/>
  <c r="C6" i="3"/>
  <c r="E6" i="3" s="1"/>
  <c r="E5" i="3"/>
  <c r="C5" i="3"/>
  <c r="E4" i="3"/>
  <c r="E9" i="3" l="1"/>
  <c r="E18" i="1"/>
  <c r="D18" i="1"/>
  <c r="D6" i="1" l="1"/>
  <c r="C6" i="1"/>
  <c r="C7" i="1"/>
  <c r="C5" i="1"/>
  <c r="D8" i="1"/>
  <c r="C18" i="1" l="1"/>
  <c r="C20" i="1" s="1"/>
  <c r="E8" i="1"/>
  <c r="E5" i="1"/>
  <c r="E4" i="1"/>
  <c r="C9" i="1"/>
  <c r="E6" i="1" l="1"/>
  <c r="E7" i="1"/>
  <c r="E9" i="1" l="1"/>
</calcChain>
</file>

<file path=xl/sharedStrings.xml><?xml version="1.0" encoding="utf-8"?>
<sst xmlns="http://schemas.openxmlformats.org/spreadsheetml/2006/main" count="97" uniqueCount="40">
  <si>
    <t>Nettoomsättning</t>
  </si>
  <si>
    <t>Components</t>
  </si>
  <si>
    <t>Moderbolaget och koncernposter</t>
  </si>
  <si>
    <t>Totalt</t>
  </si>
  <si>
    <t>Externt</t>
  </si>
  <si>
    <t>Internt</t>
  </si>
  <si>
    <t>Rörelseresultat, tillgångar och skulder</t>
  </si>
  <si>
    <t>Uppgifter per rörelsesegment</t>
  </si>
  <si>
    <t xml:space="preserve"> </t>
  </si>
  <si>
    <t>Finansiella intäkter och kostnader</t>
  </si>
  <si>
    <t>Resultat efter finansiella poster</t>
  </si>
  <si>
    <t>Energy</t>
  </si>
  <si>
    <t xml:space="preserve">Energy </t>
  </si>
  <si>
    <t xml:space="preserve"> 1) Exklusive mellanhavanden på koncernkonton och finansiella mellanhavanden med koncernföretag. </t>
  </si>
  <si>
    <t>Tillgångar 1)</t>
  </si>
  <si>
    <t>Skulder 1)</t>
  </si>
  <si>
    <t>Rörelse- resultat</t>
  </si>
  <si>
    <t>sum</t>
  </si>
  <si>
    <t>sum;noborder</t>
  </si>
  <si>
    <t>width=12%</t>
  </si>
  <si>
    <t>–</t>
  </si>
  <si>
    <t>header</t>
  </si>
  <si>
    <t>Data by operating segment</t>
  </si>
  <si>
    <t>Net sales</t>
  </si>
  <si>
    <t>External</t>
  </si>
  <si>
    <t>Internal</t>
  </si>
  <si>
    <t>Total</t>
  </si>
  <si>
    <t>Parent Company and Group items</t>
  </si>
  <si>
    <t>Operating profit/loss, assets and liabilities</t>
  </si>
  <si>
    <t>Operating profit /loss</t>
  </si>
  <si>
    <t>Assets 1)</t>
  </si>
  <si>
    <t>Liabilities 1)</t>
  </si>
  <si>
    <t>Finance income and expenses</t>
  </si>
  <si>
    <t>Profit after financial items</t>
  </si>
  <si>
    <t xml:space="preserve"> 1) Does not include balances in Group accounts or financial transactions with Group companies.</t>
  </si>
  <si>
    <t>Power Solutions</t>
  </si>
  <si>
    <t>Industrial Process</t>
  </si>
  <si>
    <t>2017/2018</t>
  </si>
  <si>
    <t>-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</si>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</sst>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0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2" xfId="0" applyFont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Border="1"/>
    <xf numFmtId="3" fontId="4" fillId="2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21"/>
  <sheetViews>
    <sheetView zoomScale="85" zoomScaleNormal="85" zoomScalePageLayoutView="85" workbookViewId="0">
      <selection activeCell="C11" sqref="C11:H11"/>
    </sheetView>
  </sheetViews>
  <sheetFormatPr defaultColWidth="11" defaultRowHeight="12.6" x14ac:dyDescent="0.2"/>
  <cols>
    <col min="1" max="1" width="6.26953125" style="1" customWidth="1"/>
    <col min="2" max="2" width="37.7265625" style="1" customWidth="1"/>
    <col min="3" max="5" width="16.7265625" style="1" customWidth="1"/>
    <col min="6" max="8" width="16.7265625" style="7" customWidth="1"/>
    <col min="9" max="16384" width="11" style="1"/>
  </cols>
  <sheetData>
    <row r="2" spans="2:8" x14ac:dyDescent="0.2">
      <c r="B2" s="1" t="s">
        <v>7</v>
      </c>
      <c r="C2" s="14" t="s">
        <v>39</v>
      </c>
      <c r="D2" s="14"/>
      <c r="E2" s="14"/>
      <c r="F2" s="14" t="s">
        <v>37</v>
      </c>
      <c r="G2" s="14"/>
      <c r="H2" s="14"/>
    </row>
    <row r="3" spans="2:8" x14ac:dyDescent="0.2">
      <c r="B3" s="5" t="s">
        <v>0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6" t="s">
        <v>3</v>
      </c>
    </row>
    <row r="4" spans="2:8" x14ac:dyDescent="0.2">
      <c r="B4" s="1" t="s">
        <v>1</v>
      </c>
      <c r="C4" s="13">
        <v>3899</v>
      </c>
      <c r="D4" s="13">
        <v>5</v>
      </c>
      <c r="E4" s="13">
        <f>SUM(C4:D4)</f>
        <v>3904</v>
      </c>
      <c r="F4" s="3">
        <v>2997</v>
      </c>
      <c r="G4" s="3">
        <v>4</v>
      </c>
      <c r="H4" s="4">
        <v>3001</v>
      </c>
    </row>
    <row r="5" spans="2:8" x14ac:dyDescent="0.2">
      <c r="B5" s="1" t="s">
        <v>12</v>
      </c>
      <c r="C5" s="13">
        <f>2356</f>
        <v>2356</v>
      </c>
      <c r="D5" s="13">
        <v>1</v>
      </c>
      <c r="E5" s="13">
        <f>SUM(C5:D5)</f>
        <v>2357</v>
      </c>
      <c r="F5" s="3">
        <v>1845</v>
      </c>
      <c r="G5" s="3">
        <v>1</v>
      </c>
      <c r="H5" s="4">
        <v>1846</v>
      </c>
    </row>
    <row r="6" spans="2:8" x14ac:dyDescent="0.2">
      <c r="B6" s="1" t="s">
        <v>36</v>
      </c>
      <c r="C6" s="13">
        <f>2298</f>
        <v>2298</v>
      </c>
      <c r="D6" s="13">
        <f>6+1</f>
        <v>7</v>
      </c>
      <c r="E6" s="13">
        <f t="shared" ref="E6" si="0">SUM(C6:D6)</f>
        <v>2305</v>
      </c>
      <c r="F6" s="3">
        <v>1671</v>
      </c>
      <c r="G6" s="3">
        <v>6</v>
      </c>
      <c r="H6" s="4">
        <v>1677</v>
      </c>
    </row>
    <row r="7" spans="2:8" x14ac:dyDescent="0.2">
      <c r="B7" s="2" t="s">
        <v>35</v>
      </c>
      <c r="C7" s="13">
        <f>1594+1</f>
        <v>1595</v>
      </c>
      <c r="D7" s="13">
        <v>2</v>
      </c>
      <c r="E7" s="13">
        <f t="shared" ref="E7" si="1">SUM(C7:D7)</f>
        <v>1597</v>
      </c>
      <c r="F7" s="3">
        <v>1509</v>
      </c>
      <c r="G7" s="3">
        <v>1</v>
      </c>
      <c r="H7" s="4">
        <v>1510</v>
      </c>
    </row>
    <row r="8" spans="2:8" x14ac:dyDescent="0.2">
      <c r="B8" s="1" t="s">
        <v>2</v>
      </c>
      <c r="C8" s="13" t="s">
        <v>38</v>
      </c>
      <c r="D8" s="13">
        <f>-14-1</f>
        <v>-15</v>
      </c>
      <c r="E8" s="13">
        <f>SUM(C8:D8)</f>
        <v>-15</v>
      </c>
      <c r="F8" s="3" t="s">
        <v>20</v>
      </c>
      <c r="G8" s="3">
        <v>-12</v>
      </c>
      <c r="H8" s="4">
        <v>-12</v>
      </c>
    </row>
    <row r="9" spans="2:8" x14ac:dyDescent="0.2">
      <c r="B9" s="1" t="s">
        <v>3</v>
      </c>
      <c r="C9" s="13">
        <f>SUM(C4:C8)</f>
        <v>10148</v>
      </c>
      <c r="D9" s="13">
        <v>0</v>
      </c>
      <c r="E9" s="13">
        <f t="shared" ref="E9" si="2">SUM(E4:E8)</f>
        <v>10148</v>
      </c>
      <c r="F9" s="3">
        <v>8022</v>
      </c>
      <c r="G9" s="3">
        <v>0</v>
      </c>
      <c r="H9" s="4">
        <v>8022</v>
      </c>
    </row>
    <row r="10" spans="2:8" x14ac:dyDescent="0.2">
      <c r="B10" s="12"/>
      <c r="C10" s="1" t="s">
        <v>8</v>
      </c>
      <c r="D10" s="1" t="s">
        <v>8</v>
      </c>
      <c r="E10" s="1" t="s">
        <v>8</v>
      </c>
      <c r="F10" s="8" t="s">
        <v>8</v>
      </c>
      <c r="G10" s="1" t="s">
        <v>8</v>
      </c>
      <c r="H10" s="8" t="s">
        <v>8</v>
      </c>
    </row>
    <row r="11" spans="2:8" x14ac:dyDescent="0.2">
      <c r="B11" s="12"/>
      <c r="C11" s="14" t="s">
        <v>39</v>
      </c>
      <c r="D11" s="14"/>
      <c r="E11" s="14"/>
      <c r="F11" s="14" t="s">
        <v>37</v>
      </c>
      <c r="G11" s="14"/>
      <c r="H11" s="14"/>
    </row>
    <row r="12" spans="2:8" x14ac:dyDescent="0.2">
      <c r="B12" s="5" t="s">
        <v>6</v>
      </c>
      <c r="C12" s="10" t="s">
        <v>16</v>
      </c>
      <c r="D12" s="10" t="s">
        <v>14</v>
      </c>
      <c r="E12" s="10" t="s">
        <v>15</v>
      </c>
      <c r="F12" s="10" t="s">
        <v>16</v>
      </c>
      <c r="G12" s="10" t="s">
        <v>14</v>
      </c>
      <c r="H12" s="10" t="s">
        <v>15</v>
      </c>
    </row>
    <row r="13" spans="2:8" x14ac:dyDescent="0.2">
      <c r="B13" s="1" t="s">
        <v>1</v>
      </c>
      <c r="C13" s="13">
        <v>337</v>
      </c>
      <c r="D13" s="13">
        <v>2536</v>
      </c>
      <c r="E13" s="13">
        <v>613</v>
      </c>
      <c r="F13" s="3">
        <v>232</v>
      </c>
      <c r="G13" s="3">
        <v>2008</v>
      </c>
      <c r="H13" s="3">
        <v>461</v>
      </c>
    </row>
    <row r="14" spans="2:8" x14ac:dyDescent="0.2">
      <c r="B14" s="1" t="s">
        <v>11</v>
      </c>
      <c r="C14" s="13">
        <v>196</v>
      </c>
      <c r="D14" s="13">
        <v>1550</v>
      </c>
      <c r="E14" s="13">
        <v>405</v>
      </c>
      <c r="F14" s="3">
        <v>174</v>
      </c>
      <c r="G14" s="3">
        <v>1213</v>
      </c>
      <c r="H14" s="3">
        <v>296</v>
      </c>
    </row>
    <row r="15" spans="2:8" x14ac:dyDescent="0.2">
      <c r="B15" s="1" t="s">
        <v>36</v>
      </c>
      <c r="C15" s="13">
        <v>198</v>
      </c>
      <c r="D15" s="13">
        <v>1372</v>
      </c>
      <c r="E15" s="13">
        <v>504</v>
      </c>
      <c r="F15" s="3">
        <v>127</v>
      </c>
      <c r="G15" s="3">
        <v>914</v>
      </c>
      <c r="H15" s="3">
        <v>309</v>
      </c>
    </row>
    <row r="16" spans="2:8" x14ac:dyDescent="0.2">
      <c r="B16" s="2" t="s">
        <v>35</v>
      </c>
      <c r="C16" s="13">
        <v>194</v>
      </c>
      <c r="D16" s="13">
        <v>1083</v>
      </c>
      <c r="E16" s="13">
        <v>245</v>
      </c>
      <c r="F16" s="3">
        <v>170</v>
      </c>
      <c r="G16" s="3">
        <v>1007</v>
      </c>
      <c r="H16" s="3">
        <v>215</v>
      </c>
    </row>
    <row r="17" spans="2:8" x14ac:dyDescent="0.2">
      <c r="B17" s="1" t="s">
        <v>2</v>
      </c>
      <c r="C17" s="13">
        <v>-15</v>
      </c>
      <c r="D17" s="13">
        <v>504</v>
      </c>
      <c r="E17" s="13">
        <v>2758</v>
      </c>
      <c r="F17" s="3">
        <v>-2</v>
      </c>
      <c r="G17" s="3">
        <v>377</v>
      </c>
      <c r="H17" s="3">
        <v>2107</v>
      </c>
    </row>
    <row r="18" spans="2:8" x14ac:dyDescent="0.2">
      <c r="B18" s="1" t="s">
        <v>6</v>
      </c>
      <c r="C18" s="13">
        <f>SUM(C13:C17)</f>
        <v>910</v>
      </c>
      <c r="D18" s="13">
        <f>SUM(D13:D17)</f>
        <v>7045</v>
      </c>
      <c r="E18" s="13">
        <f>SUM(E13:E17)</f>
        <v>4525</v>
      </c>
      <c r="F18" s="3">
        <v>701</v>
      </c>
      <c r="G18" s="3">
        <v>5519</v>
      </c>
      <c r="H18" s="3">
        <v>3388</v>
      </c>
    </row>
    <row r="19" spans="2:8" x14ac:dyDescent="0.2">
      <c r="B19" s="11" t="s">
        <v>9</v>
      </c>
      <c r="C19" s="13">
        <v>-45</v>
      </c>
      <c r="D19" s="13"/>
      <c r="E19" s="13"/>
      <c r="F19" s="3">
        <v>-36</v>
      </c>
      <c r="G19" s="3"/>
      <c r="H19" s="3"/>
    </row>
    <row r="20" spans="2:8" x14ac:dyDescent="0.2">
      <c r="B20" s="11" t="s">
        <v>10</v>
      </c>
      <c r="C20" s="13">
        <f>SUM(C18:C19)</f>
        <v>865</v>
      </c>
      <c r="D20" s="13"/>
      <c r="E20" s="13"/>
      <c r="F20" s="3">
        <v>665</v>
      </c>
      <c r="G20" s="3"/>
      <c r="H20" s="3"/>
    </row>
    <row r="21" spans="2:8" ht="12" customHeight="1" x14ac:dyDescent="0.2">
      <c r="B21" s="15" t="s">
        <v>13</v>
      </c>
      <c r="C21" s="15"/>
      <c r="D21" s="15"/>
      <c r="E21" s="15"/>
      <c r="F21" s="15"/>
      <c r="G21" s="15"/>
      <c r="H21" s="15"/>
    </row>
  </sheetData>
  <mergeCells count="5">
    <mergeCell ref="C2:E2"/>
    <mergeCell ref="F2:H2"/>
    <mergeCell ref="C11:E11"/>
    <mergeCell ref="F11:H11"/>
    <mergeCell ref="B21:H21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1"/>
  <sheetViews>
    <sheetView tabSelected="1" zoomScale="85" zoomScaleNormal="85" zoomScalePageLayoutView="85" workbookViewId="0">
      <selection activeCell="C11" sqref="C11:H11"/>
    </sheetView>
  </sheetViews>
  <sheetFormatPr defaultColWidth="11" defaultRowHeight="12.6" x14ac:dyDescent="0.2"/>
  <cols>
    <col min="1" max="1" width="6.08984375" style="1" customWidth="1"/>
    <col min="2" max="2" width="38" style="1" customWidth="1"/>
    <col min="3" max="5" width="16" style="1" customWidth="1"/>
    <col min="6" max="8" width="16" style="7" customWidth="1"/>
    <col min="9" max="16384" width="11" style="1"/>
  </cols>
  <sheetData>
    <row r="2" spans="2:8" x14ac:dyDescent="0.2">
      <c r="B2" s="1" t="s">
        <v>22</v>
      </c>
      <c r="C2" s="14" t="s">
        <v>39</v>
      </c>
      <c r="D2" s="14"/>
      <c r="E2" s="14"/>
      <c r="F2" s="14" t="s">
        <v>37</v>
      </c>
      <c r="G2" s="14"/>
      <c r="H2" s="14"/>
    </row>
    <row r="3" spans="2:8" x14ac:dyDescent="0.2">
      <c r="B3" s="5" t="s">
        <v>23</v>
      </c>
      <c r="C3" s="6" t="s">
        <v>24</v>
      </c>
      <c r="D3" s="6" t="s">
        <v>25</v>
      </c>
      <c r="E3" s="6" t="s">
        <v>26</v>
      </c>
      <c r="F3" s="6" t="s">
        <v>24</v>
      </c>
      <c r="G3" s="6" t="s">
        <v>25</v>
      </c>
      <c r="H3" s="6" t="s">
        <v>26</v>
      </c>
    </row>
    <row r="4" spans="2:8" x14ac:dyDescent="0.2">
      <c r="B4" s="1" t="s">
        <v>1</v>
      </c>
      <c r="C4" s="13">
        <v>3899</v>
      </c>
      <c r="D4" s="13">
        <v>5</v>
      </c>
      <c r="E4" s="13">
        <f>SUM(C4:D4)</f>
        <v>3904</v>
      </c>
      <c r="F4" s="3">
        <v>2997</v>
      </c>
      <c r="G4" s="3">
        <v>4</v>
      </c>
      <c r="H4" s="4">
        <v>3001</v>
      </c>
    </row>
    <row r="5" spans="2:8" x14ac:dyDescent="0.2">
      <c r="B5" s="1" t="s">
        <v>11</v>
      </c>
      <c r="C5" s="13">
        <f>2356</f>
        <v>2356</v>
      </c>
      <c r="D5" s="13">
        <v>1</v>
      </c>
      <c r="E5" s="13">
        <f>SUM(C5:D5)</f>
        <v>2357</v>
      </c>
      <c r="F5" s="3">
        <v>1845</v>
      </c>
      <c r="G5" s="3">
        <v>1</v>
      </c>
      <c r="H5" s="4">
        <v>1846</v>
      </c>
    </row>
    <row r="6" spans="2:8" x14ac:dyDescent="0.2">
      <c r="B6" s="1" t="s">
        <v>36</v>
      </c>
      <c r="C6" s="13">
        <f>2298</f>
        <v>2298</v>
      </c>
      <c r="D6" s="13">
        <f>6+1</f>
        <v>7</v>
      </c>
      <c r="E6" s="13">
        <f t="shared" ref="E6:E7" si="0">SUM(C6:D6)</f>
        <v>2305</v>
      </c>
      <c r="F6" s="3">
        <v>1671</v>
      </c>
      <c r="G6" s="3">
        <v>6</v>
      </c>
      <c r="H6" s="4">
        <v>1677</v>
      </c>
    </row>
    <row r="7" spans="2:8" x14ac:dyDescent="0.2">
      <c r="B7" s="1" t="s">
        <v>35</v>
      </c>
      <c r="C7" s="13">
        <f>1594+1</f>
        <v>1595</v>
      </c>
      <c r="D7" s="13">
        <v>2</v>
      </c>
      <c r="E7" s="13">
        <f t="shared" si="0"/>
        <v>1597</v>
      </c>
      <c r="F7" s="3">
        <v>1509</v>
      </c>
      <c r="G7" s="3">
        <v>1</v>
      </c>
      <c r="H7" s="4">
        <v>1510</v>
      </c>
    </row>
    <row r="8" spans="2:8" x14ac:dyDescent="0.2">
      <c r="B8" s="1" t="s">
        <v>27</v>
      </c>
      <c r="C8" s="13" t="s">
        <v>38</v>
      </c>
      <c r="D8" s="13">
        <f>-14-1</f>
        <v>-15</v>
      </c>
      <c r="E8" s="13">
        <f>SUM(C8:D8)</f>
        <v>-15</v>
      </c>
      <c r="F8" s="3" t="s">
        <v>20</v>
      </c>
      <c r="G8" s="3">
        <v>-12</v>
      </c>
      <c r="H8" s="4">
        <v>-12</v>
      </c>
    </row>
    <row r="9" spans="2:8" x14ac:dyDescent="0.2">
      <c r="B9" s="1" t="s">
        <v>26</v>
      </c>
      <c r="C9" s="13">
        <f>SUM(C4:C8)</f>
        <v>10148</v>
      </c>
      <c r="D9" s="13">
        <v>0</v>
      </c>
      <c r="E9" s="13">
        <f t="shared" ref="E9" si="1">SUM(E4:E8)</f>
        <v>10148</v>
      </c>
      <c r="F9" s="3">
        <v>8022</v>
      </c>
      <c r="G9" s="3">
        <v>0</v>
      </c>
      <c r="H9" s="4">
        <v>8022</v>
      </c>
    </row>
    <row r="10" spans="2:8" x14ac:dyDescent="0.2">
      <c r="C10" s="1" t="s">
        <v>8</v>
      </c>
      <c r="D10" s="1" t="s">
        <v>8</v>
      </c>
      <c r="E10" s="1" t="s">
        <v>8</v>
      </c>
      <c r="F10" s="8" t="s">
        <v>8</v>
      </c>
      <c r="G10" s="1" t="s">
        <v>8</v>
      </c>
      <c r="H10" s="8" t="s">
        <v>8</v>
      </c>
    </row>
    <row r="11" spans="2:8" x14ac:dyDescent="0.2">
      <c r="B11" s="9"/>
      <c r="C11" s="14" t="s">
        <v>39</v>
      </c>
      <c r="D11" s="14"/>
      <c r="E11" s="14"/>
      <c r="F11" s="14" t="s">
        <v>37</v>
      </c>
      <c r="G11" s="14"/>
      <c r="H11" s="14"/>
    </row>
    <row r="12" spans="2:8" x14ac:dyDescent="0.2">
      <c r="B12" s="5" t="s">
        <v>28</v>
      </c>
      <c r="C12" s="10" t="s">
        <v>29</v>
      </c>
      <c r="D12" s="10" t="s">
        <v>30</v>
      </c>
      <c r="E12" s="10" t="s">
        <v>31</v>
      </c>
      <c r="F12" s="10" t="s">
        <v>29</v>
      </c>
      <c r="G12" s="10" t="s">
        <v>30</v>
      </c>
      <c r="H12" s="10" t="s">
        <v>31</v>
      </c>
    </row>
    <row r="13" spans="2:8" x14ac:dyDescent="0.2">
      <c r="B13" s="1" t="s">
        <v>1</v>
      </c>
      <c r="C13" s="13">
        <v>337</v>
      </c>
      <c r="D13" s="13">
        <v>2536</v>
      </c>
      <c r="E13" s="13">
        <v>613</v>
      </c>
      <c r="F13" s="3">
        <v>232</v>
      </c>
      <c r="G13" s="3">
        <v>2008</v>
      </c>
      <c r="H13" s="3">
        <v>461</v>
      </c>
    </row>
    <row r="14" spans="2:8" x14ac:dyDescent="0.2">
      <c r="B14" s="1" t="s">
        <v>11</v>
      </c>
      <c r="C14" s="13">
        <v>196</v>
      </c>
      <c r="D14" s="13">
        <v>1550</v>
      </c>
      <c r="E14" s="13">
        <v>405</v>
      </c>
      <c r="F14" s="3">
        <v>174</v>
      </c>
      <c r="G14" s="3">
        <v>1213</v>
      </c>
      <c r="H14" s="3">
        <v>296</v>
      </c>
    </row>
    <row r="15" spans="2:8" x14ac:dyDescent="0.2">
      <c r="B15" s="1" t="s">
        <v>36</v>
      </c>
      <c r="C15" s="13">
        <v>198</v>
      </c>
      <c r="D15" s="13">
        <v>1372</v>
      </c>
      <c r="E15" s="13">
        <v>504</v>
      </c>
      <c r="F15" s="3">
        <v>127</v>
      </c>
      <c r="G15" s="3">
        <v>914</v>
      </c>
      <c r="H15" s="3">
        <v>309</v>
      </c>
    </row>
    <row r="16" spans="2:8" x14ac:dyDescent="0.2">
      <c r="B16" s="1" t="s">
        <v>35</v>
      </c>
      <c r="C16" s="13">
        <v>194</v>
      </c>
      <c r="D16" s="13">
        <v>1083</v>
      </c>
      <c r="E16" s="13">
        <v>245</v>
      </c>
      <c r="F16" s="3">
        <v>170</v>
      </c>
      <c r="G16" s="3">
        <v>1007</v>
      </c>
      <c r="H16" s="3">
        <v>215</v>
      </c>
    </row>
    <row r="17" spans="2:8" x14ac:dyDescent="0.2">
      <c r="B17" s="1" t="s">
        <v>27</v>
      </c>
      <c r="C17" s="13">
        <v>-15</v>
      </c>
      <c r="D17" s="13">
        <v>504</v>
      </c>
      <c r="E17" s="13">
        <v>2758</v>
      </c>
      <c r="F17" s="3">
        <v>-2</v>
      </c>
      <c r="G17" s="3">
        <v>377</v>
      </c>
      <c r="H17" s="3">
        <v>2107</v>
      </c>
    </row>
    <row r="18" spans="2:8" x14ac:dyDescent="0.2">
      <c r="B18" s="1" t="s">
        <v>28</v>
      </c>
      <c r="C18" s="13">
        <f>SUM(C13:C17)</f>
        <v>910</v>
      </c>
      <c r="D18" s="13">
        <f>SUM(D13:D17)</f>
        <v>7045</v>
      </c>
      <c r="E18" s="13">
        <f>SUM(E13:E17)</f>
        <v>4525</v>
      </c>
      <c r="F18" s="3">
        <v>701</v>
      </c>
      <c r="G18" s="3">
        <v>5519</v>
      </c>
      <c r="H18" s="3">
        <v>3388</v>
      </c>
    </row>
    <row r="19" spans="2:8" x14ac:dyDescent="0.2">
      <c r="B19" s="11" t="s">
        <v>32</v>
      </c>
      <c r="C19" s="13">
        <v>-45</v>
      </c>
      <c r="D19" s="13"/>
      <c r="E19" s="13"/>
      <c r="F19" s="3">
        <v>-36</v>
      </c>
      <c r="G19" s="3"/>
      <c r="H19" s="3"/>
    </row>
    <row r="20" spans="2:8" x14ac:dyDescent="0.2">
      <c r="B20" s="11" t="s">
        <v>33</v>
      </c>
      <c r="C20" s="13">
        <f>SUM(C18:C19)</f>
        <v>865</v>
      </c>
      <c r="D20" s="13"/>
      <c r="E20" s="13"/>
      <c r="F20" s="3">
        <v>665</v>
      </c>
      <c r="G20" s="3"/>
      <c r="H20" s="3"/>
    </row>
    <row r="21" spans="2:8" ht="12" customHeight="1" x14ac:dyDescent="0.2">
      <c r="B21" s="15" t="s">
        <v>34</v>
      </c>
      <c r="C21" s="15"/>
      <c r="D21" s="15"/>
      <c r="E21" s="15"/>
      <c r="F21" s="15"/>
      <c r="G21" s="15"/>
      <c r="H21" s="15"/>
    </row>
  </sheetData>
  <mergeCells count="5">
    <mergeCell ref="C2:E2"/>
    <mergeCell ref="F2:H2"/>
    <mergeCell ref="C11:E11"/>
    <mergeCell ref="F11:H11"/>
    <mergeCell ref="B21:H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/>
  </sheetViews>
  <sheetFormatPr defaultColWidth="8.7265625" defaultRowHeight="12.6" x14ac:dyDescent="0.2"/>
  <sheetData>
    <row r="1" spans="1:8" x14ac:dyDescent="0.2">
      <c r="C1" t="s">
        <v>19</v>
      </c>
      <c r="D1" t="s">
        <v>19</v>
      </c>
      <c r="E1" t="s">
        <v>19</v>
      </c>
      <c r="F1" t="s">
        <v>19</v>
      </c>
      <c r="G1" t="s">
        <v>19</v>
      </c>
      <c r="H1" t="s">
        <v>19</v>
      </c>
    </row>
    <row r="2" spans="1:8" x14ac:dyDescent="0.2">
      <c r="A2" t="s">
        <v>21</v>
      </c>
    </row>
    <row r="3" spans="1:8" x14ac:dyDescent="0.2">
      <c r="A3" t="s">
        <v>21</v>
      </c>
    </row>
    <row r="9" spans="1:8" x14ac:dyDescent="0.2">
      <c r="A9" t="s">
        <v>17</v>
      </c>
    </row>
    <row r="11" spans="1:8" x14ac:dyDescent="0.2">
      <c r="A11" t="s">
        <v>21</v>
      </c>
    </row>
    <row r="12" spans="1:8" x14ac:dyDescent="0.2">
      <c r="A12" t="s">
        <v>21</v>
      </c>
    </row>
    <row r="18" spans="1:1" x14ac:dyDescent="0.2">
      <c r="A18" s="1" t="s">
        <v>18</v>
      </c>
    </row>
    <row r="20" spans="1:1" x14ac:dyDescent="0.2">
      <c r="A20" s="2" t="s">
        <v>17</v>
      </c>
    </row>
    <row r="21" spans="1:1" ht="9.75" customHeight="1" x14ac:dyDescent="0.2"/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2014-05-14T18:10:04Z</cp:lastPrinted>
  <dcterms:created xsi:type="dcterms:W3CDTF">2011-11-21T18:44:47Z</dcterms:created>
  <dcterms:modified xsi:type="dcterms:W3CDTF">2019-07-03T13:45:42Z</dcterms:modified>
</cp:coreProperties>
</file>